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ktor\Desktop\"/>
    </mc:Choice>
  </mc:AlternateContent>
  <bookViews>
    <workbookView xWindow="0" yWindow="0" windowWidth="28800" windowHeight="12210"/>
  </bookViews>
  <sheets>
    <sheet name="Sheet1" sheetId="1" r:id="rId1"/>
    <sheet name="Sheet2" sheetId="2" r:id="rId2"/>
  </sheets>
  <calcPr calcId="162913"/>
</workbook>
</file>

<file path=xl/calcChain.xml><?xml version="1.0" encoding="utf-8"?>
<calcChain xmlns="http://schemas.openxmlformats.org/spreadsheetml/2006/main">
  <c r="I67" i="1" l="1"/>
  <c r="K28" i="1"/>
  <c r="J28" i="1"/>
  <c r="I27" i="1"/>
  <c r="I28" i="1"/>
  <c r="K49" i="1"/>
  <c r="I49" i="1" s="1"/>
  <c r="J49" i="1"/>
  <c r="I52" i="1"/>
  <c r="I51" i="1"/>
  <c r="I50" i="1"/>
  <c r="I40" i="1"/>
  <c r="I39" i="1"/>
  <c r="I38" i="1"/>
  <c r="I37" i="1"/>
  <c r="I36" i="1"/>
  <c r="J35" i="1"/>
  <c r="I35" i="1"/>
  <c r="I20" i="1"/>
  <c r="K63" i="1"/>
  <c r="I63" i="1"/>
  <c r="I66" i="1"/>
  <c r="J41" i="1"/>
  <c r="I61" i="1"/>
  <c r="K41" i="1"/>
  <c r="I48" i="1"/>
  <c r="I47" i="1"/>
  <c r="I46" i="1"/>
  <c r="I45" i="1"/>
  <c r="I44" i="1"/>
  <c r="I43" i="1"/>
  <c r="I42" i="1"/>
  <c r="I41" i="1" s="1"/>
  <c r="I65" i="1"/>
  <c r="I64" i="1"/>
  <c r="J59" i="1"/>
  <c r="K59" i="1"/>
  <c r="J53" i="1"/>
  <c r="K53" i="1"/>
  <c r="I55" i="1"/>
  <c r="I56" i="1"/>
  <c r="H11" i="1"/>
  <c r="H12" i="1"/>
  <c r="H13" i="1"/>
  <c r="H14" i="1"/>
  <c r="H15" i="1"/>
  <c r="H16" i="1"/>
  <c r="H17" i="1"/>
  <c r="H18" i="1"/>
  <c r="H19" i="1"/>
  <c r="H10" i="1"/>
  <c r="I62" i="1"/>
  <c r="I60" i="1"/>
  <c r="I58" i="1"/>
  <c r="I57" i="1"/>
  <c r="I54" i="1"/>
  <c r="J20" i="1"/>
  <c r="I59" i="1"/>
  <c r="I53" i="1"/>
  <c r="H20" i="1"/>
</calcChain>
</file>

<file path=xl/comments1.xml><?xml version="1.0" encoding="utf-8"?>
<comments xmlns="http://schemas.openxmlformats.org/spreadsheetml/2006/main">
  <authors>
    <author>VORTT doo</author>
  </authors>
  <commentList>
    <comment ref="A46" authorId="0" shapeId="0">
      <text>
        <r>
          <rPr>
            <b/>
            <sz val="9"/>
            <color indexed="81"/>
            <rFont val="Tahoma"/>
            <family val="2"/>
            <charset val="238"/>
          </rPr>
          <t>VORTT doo: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8" authorId="0" shapeId="0">
      <text>
        <r>
          <rPr>
            <b/>
            <sz val="9"/>
            <color indexed="81"/>
            <rFont val="Tahoma"/>
            <family val="2"/>
            <charset val="238"/>
          </rPr>
          <t>VORTT doo: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6" authorId="0" shapeId="0">
      <text>
        <r>
          <rPr>
            <b/>
            <sz val="9"/>
            <color indexed="81"/>
            <rFont val="Tahoma"/>
            <family val="2"/>
            <charset val="238"/>
          </rPr>
          <t>VORTT doo: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7" authorId="0" shapeId="0">
      <text>
        <r>
          <rPr>
            <b/>
            <sz val="9"/>
            <color indexed="81"/>
            <rFont val="Tahoma"/>
            <family val="2"/>
            <charset val="238"/>
          </rPr>
          <t>VORTT doo: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<sst xmlns="http://schemas.openxmlformats.org/spreadsheetml/2006/main" count="117" uniqueCount="110">
  <si>
    <t>Ekon. kod</t>
  </si>
  <si>
    <t>Komunalne usluge</t>
  </si>
  <si>
    <t>Ukupno ek.kod 6134-Nabavka materijala</t>
  </si>
  <si>
    <t>Sitan inventar</t>
  </si>
  <si>
    <t>Materijal za čišćenje</t>
  </si>
  <si>
    <t>Usluge prijevoza i goriva</t>
  </si>
  <si>
    <t>Osiguranje zaposlenih</t>
  </si>
  <si>
    <t>Usluge primarne zdravstvene zaštite</t>
  </si>
  <si>
    <t>Vrsta</t>
  </si>
  <si>
    <t>Sredstva iz Budžeta</t>
  </si>
  <si>
    <t>Sredstva    iz Budžeta</t>
  </si>
  <si>
    <t>Putni troškovi</t>
  </si>
  <si>
    <t>Izdaci za energiju</t>
  </si>
  <si>
    <t>Ukupno ek.kod 6137-Izdaci za tekuće održavanje</t>
  </si>
  <si>
    <t>Nabavka opreme</t>
  </si>
  <si>
    <t>Rekonstrukcija i investicijsko održavanje</t>
  </si>
  <si>
    <t>Ukupno izdaci za usluge, materijal i opremu</t>
  </si>
  <si>
    <t>Od toga vlast. sredstva</t>
  </si>
  <si>
    <t>Ekon.kod</t>
  </si>
  <si>
    <t xml:space="preserve">VRSTA </t>
  </si>
  <si>
    <t>UKUPNO:</t>
  </si>
  <si>
    <t>Od toga vlastita sredstva</t>
  </si>
  <si>
    <t>Usluge prijevoza</t>
  </si>
  <si>
    <t>Ostali izdaci za informisanje (pretplate)</t>
  </si>
  <si>
    <t xml:space="preserve">utvrđena je na osnovu analize potrošnje prethodne godine, računajući i procjenu porasta cijena na </t>
  </si>
  <si>
    <t>tržištu.</t>
  </si>
  <si>
    <t>Odluku dostaviti:</t>
  </si>
  <si>
    <t>1. Komisiji za javne nabavke</t>
  </si>
  <si>
    <t>2. Sekretaru Komisije za javne nabavke</t>
  </si>
  <si>
    <t>3. Oglasna ploča</t>
  </si>
  <si>
    <t>4. Računovodstvo</t>
  </si>
  <si>
    <t>5. a/a</t>
  </si>
  <si>
    <t>PREDSJEDNIK ŠKOLSKOG ODBORA</t>
  </si>
  <si>
    <t xml:space="preserve">radova (Član 25-35, 87 i 88. Zakona o javnim nabavkama) primjenjuje se konkurentski </t>
  </si>
  <si>
    <t>II- Nabavke vrijednosti manje od 50.000,00 KM u slučaju roba i usluga ili 80.000,00 KM u slučaju</t>
  </si>
  <si>
    <t>sporazuma o nabavci.</t>
  </si>
  <si>
    <t>Komunalne usluge-dezinfekcija-deratizacija</t>
  </si>
  <si>
    <t>Izdaci za kancelarijski materijal</t>
  </si>
  <si>
    <t>Mater.za oprav.i održavanje zgrade</t>
  </si>
  <si>
    <t>Usluge popravki i održavanje zgrada</t>
  </si>
  <si>
    <t>Uluge popravki i održavanje opreme</t>
  </si>
  <si>
    <t>Usluge osiguranja uposlenika</t>
  </si>
  <si>
    <t>Plan nabavke se objavljuje  na web portalu Škole.</t>
  </si>
  <si>
    <t>NABAVKA MATERIJALA</t>
  </si>
  <si>
    <t>TEKUĆE ODRŽAVANJE</t>
  </si>
  <si>
    <t>UGOVORENE USLUGE</t>
  </si>
  <si>
    <t>Kompijuterska oprema</t>
  </si>
  <si>
    <t>NABAVKA OPREME</t>
  </si>
  <si>
    <t>Materijal za popravku i održavanje opreme</t>
  </si>
  <si>
    <t>Ukupno ek.kod 6139- Ugovorene i dr. posebne usl</t>
  </si>
  <si>
    <t>Materijal za prvu pomoć</t>
  </si>
  <si>
    <t>Kompjuterski materijal</t>
  </si>
  <si>
    <t>Matične knjige i ostali obrasci</t>
  </si>
  <si>
    <t>Obrazovna pomagala</t>
  </si>
  <si>
    <t xml:space="preserve"> </t>
  </si>
  <si>
    <t xml:space="preserve">Ostale nepomenute usluge </t>
  </si>
  <si>
    <t>Opremanje i namještanje učionica i biblioteka</t>
  </si>
  <si>
    <t>Rekreacijska oprema</t>
  </si>
  <si>
    <t xml:space="preserve">jednaka ili manja od 6.000,00 KM sa PDV-om,a za koje nabavke će se koristiti postupak direktnog </t>
  </si>
  <si>
    <t>R. Broj nabavke</t>
  </si>
  <si>
    <t>CPV KOD</t>
  </si>
  <si>
    <t>90670000-4</t>
  </si>
  <si>
    <t>30192000-1</t>
  </si>
  <si>
    <t>33140000-3</t>
  </si>
  <si>
    <t>30190000-7</t>
  </si>
  <si>
    <t>22822000-8</t>
  </si>
  <si>
    <t>39162200-7</t>
  </si>
  <si>
    <t>39830000-9</t>
  </si>
  <si>
    <t>44100000-1</t>
  </si>
  <si>
    <t>50000000-5</t>
  </si>
  <si>
    <t>30124000-4</t>
  </si>
  <si>
    <t>66510000-8</t>
  </si>
  <si>
    <t>79341000-6</t>
  </si>
  <si>
    <t>98390000-3</t>
  </si>
  <si>
    <t>85144000-0</t>
  </si>
  <si>
    <t>30200000-1</t>
  </si>
  <si>
    <t>39100000-3</t>
  </si>
  <si>
    <t xml:space="preserve">IV - Planirane javne nabavke će se provoditi radi obavljanja redovnih aktivnosti, a procjena vrijednosti </t>
  </si>
  <si>
    <t>V - Plan javne nabavke roba, usluga i radova , primjenjivati će u JU OŠ "Meša Selimović" se u skladu</t>
  </si>
  <si>
    <t>37400000-2</t>
  </si>
  <si>
    <t>IZDACI ZA KOMUNALNE USLUGE</t>
  </si>
  <si>
    <t>64211000-8</t>
  </si>
  <si>
    <t>Fiksni telefon</t>
  </si>
  <si>
    <t>64212000-5</t>
  </si>
  <si>
    <t>Mobilni telefon</t>
  </si>
  <si>
    <t>72400000-4</t>
  </si>
  <si>
    <t>Internet</t>
  </si>
  <si>
    <t>64110000-0</t>
  </si>
  <si>
    <t>Poštanske usluge</t>
  </si>
  <si>
    <t>USLUGE PREVOZA I GORIVA</t>
  </si>
  <si>
    <t>60100000-9</t>
  </si>
  <si>
    <t>09134200-9</t>
  </si>
  <si>
    <t>Dizel gorivo</t>
  </si>
  <si>
    <t>09132100-4</t>
  </si>
  <si>
    <t>Benzin gorivo</t>
  </si>
  <si>
    <t>CPV kod</t>
  </si>
  <si>
    <t>HRANA ZA PRODUŽENI BORAVAK</t>
  </si>
  <si>
    <t>4. IZMJENA PLANA JAVNIH NABAVKI</t>
  </si>
  <si>
    <t>Usvaja se Plana javne nabavke robe, usluga i radova Javne ustanove JU OŠ "Meša Selimović"</t>
  </si>
  <si>
    <t xml:space="preserve">55524000-9 </t>
  </si>
  <si>
    <t>I - Ukupan   Budžet za 2018.godine</t>
  </si>
  <si>
    <t>za period 01.01.2018.godine do 31.12.2018. godine kako slijedi:</t>
  </si>
  <si>
    <t>Ukupno 2018.g</t>
  </si>
  <si>
    <t>zahtjev za dostavu ponuda za 2018. godinu, kako slijedi:</t>
  </si>
  <si>
    <t xml:space="preserve">Ukupno 2018. iz vlastitih prihoda </t>
  </si>
  <si>
    <t xml:space="preserve">III- Vrijednost roba, usluga ili radova za 2018. godinu kod kojih je vrijednost ugovora </t>
  </si>
  <si>
    <t>Ukupno za 2018.g.    direktni sporazum</t>
  </si>
  <si>
    <t xml:space="preserve"> sa Budžetom za 2018. godinu, raspoloživim sredstvima i potrebama ove Javne ustanove.</t>
  </si>
  <si>
    <t>45454000-4</t>
  </si>
  <si>
    <t>REKONSTRUKCIJA I INVESTICIONO ODRŽAVANJE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</si>
</sst>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1"/>
      <name val="Times New Roman"/>
      <family val="1"/>
      <charset val="238"/>
    </font>
    <font>
      <sz val="10"/>
      <name val="Arial"/>
      <family val="2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2" xfId="0" applyBorder="1"/>
    <xf numFmtId="0" fontId="0" fillId="0" borderId="0" xfId="0" applyAlignment="1"/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1" xfId="0" applyNumberFormat="1" applyFill="1" applyBorder="1" applyAlignment="1">
      <alignment horizontal="right"/>
    </xf>
    <xf numFmtId="4" fontId="0" fillId="0" borderId="4" xfId="0" applyNumberFormat="1" applyBorder="1"/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" fontId="2" fillId="0" borderId="4" xfId="0" applyNumberFormat="1" applyFont="1" applyBorder="1" applyAlignment="1">
      <alignment horizontal="right"/>
    </xf>
    <xf numFmtId="0" fontId="8" fillId="0" borderId="0" xfId="0" applyFont="1" applyAlignment="1"/>
    <xf numFmtId="4" fontId="2" fillId="0" borderId="1" xfId="0" applyNumberFormat="1" applyFont="1" applyBorder="1"/>
    <xf numFmtId="4" fontId="2" fillId="0" borderId="3" xfId="0" applyNumberFormat="1" applyFont="1" applyBorder="1" applyAlignment="1"/>
    <xf numFmtId="4" fontId="2" fillId="0" borderId="5" xfId="0" applyNumberFormat="1" applyFont="1" applyBorder="1" applyAlignment="1"/>
    <xf numFmtId="4" fontId="2" fillId="0" borderId="6" xfId="0" applyNumberFormat="1" applyFont="1" applyBorder="1" applyAlignment="1"/>
    <xf numFmtId="4" fontId="2" fillId="0" borderId="7" xfId="0" applyNumberFormat="1" applyFont="1" applyBorder="1" applyAlignment="1"/>
    <xf numFmtId="0" fontId="0" fillId="0" borderId="1" xfId="0" applyBorder="1" applyAlignment="1">
      <alignment vertical="center" wrapText="1"/>
    </xf>
    <xf numFmtId="4" fontId="2" fillId="0" borderId="1" xfId="0" applyNumberFormat="1" applyFont="1" applyBorder="1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9" fillId="0" borderId="1" xfId="0" applyFont="1" applyBorder="1"/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6" xfId="0" applyBorder="1"/>
    <xf numFmtId="0" fontId="10" fillId="0" borderId="0" xfId="0" applyFont="1"/>
    <xf numFmtId="0" fontId="5" fillId="0" borderId="1" xfId="0" applyFont="1" applyFill="1" applyBorder="1" applyAlignment="1">
      <alignment horizontal="center"/>
    </xf>
    <xf numFmtId="0" fontId="11" fillId="0" borderId="1" xfId="0" applyFont="1" applyBorder="1"/>
    <xf numFmtId="0" fontId="12" fillId="0" borderId="1" xfId="0" applyFont="1" applyBorder="1" applyAlignment="1">
      <alignment horizontal="left"/>
    </xf>
    <xf numFmtId="4" fontId="2" fillId="0" borderId="1" xfId="0" applyNumberFormat="1" applyFont="1" applyFill="1" applyBorder="1" applyAlignment="1">
      <alignment horizontal="right"/>
    </xf>
    <xf numFmtId="4" fontId="2" fillId="0" borderId="4" xfId="0" applyNumberFormat="1" applyFont="1" applyBorder="1"/>
    <xf numFmtId="0" fontId="2" fillId="0" borderId="0" xfId="0" applyFont="1"/>
    <xf numFmtId="0" fontId="2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1" fillId="0" borderId="0" xfId="0" applyFont="1" applyBorder="1"/>
    <xf numFmtId="0" fontId="12" fillId="0" borderId="0" xfId="0" applyFont="1" applyBorder="1" applyAlignment="1">
      <alignment horizontal="left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/>
    <xf numFmtId="0" fontId="5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8" fillId="0" borderId="3" xfId="0" applyFont="1" applyBorder="1" applyAlignment="1">
      <alignment horizontal="left" vertical="justify" wrapText="1"/>
    </xf>
    <xf numFmtId="0" fontId="0" fillId="0" borderId="4" xfId="0" applyBorder="1" applyAlignment="1">
      <alignment horizontal="left" vertical="justify" wrapText="1"/>
    </xf>
    <xf numFmtId="0" fontId="0" fillId="0" borderId="5" xfId="0" applyBorder="1" applyAlignment="1">
      <alignment horizontal="left" vertical="justify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8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T87"/>
  <sheetViews>
    <sheetView tabSelected="1" workbookViewId="0">
      <selection activeCell="B68" sqref="B68"/>
    </sheetView>
  </sheetViews>
  <sheetFormatPr defaultRowHeight="12.75" x14ac:dyDescent="0.2"/>
  <cols>
    <col min="1" max="1" width="9" customWidth="1"/>
    <col min="2" max="2" width="7.7109375" style="33" customWidth="1"/>
    <col min="3" max="3" width="10.7109375" style="8" customWidth="1"/>
    <col min="7" max="7" width="3.28515625" customWidth="1"/>
    <col min="8" max="8" width="9.85546875" customWidth="1"/>
    <col min="9" max="11" width="10.140625" bestFit="1" customWidth="1"/>
  </cols>
  <sheetData>
    <row r="2" spans="1:11" ht="15.75" x14ac:dyDescent="0.25">
      <c r="A2" s="120" t="s">
        <v>97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ht="15.75" x14ac:dyDescent="0.25">
      <c r="A3" s="21"/>
      <c r="B3" s="37"/>
      <c r="C3" s="21"/>
      <c r="D3" s="21"/>
      <c r="E3" s="21"/>
      <c r="F3" s="21"/>
      <c r="G3" s="21"/>
      <c r="H3" s="21"/>
      <c r="I3" s="21"/>
      <c r="J3" s="21"/>
      <c r="K3" s="21"/>
    </row>
    <row r="4" spans="1:11" x14ac:dyDescent="0.2">
      <c r="A4" s="116" t="s">
        <v>98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5" spans="1:11" x14ac:dyDescent="0.2">
      <c r="A5" s="113" t="s">
        <v>101</v>
      </c>
      <c r="B5" s="114"/>
      <c r="C5" s="114"/>
      <c r="D5" s="114"/>
      <c r="E5" s="114"/>
      <c r="F5" s="114"/>
    </row>
    <row r="7" spans="1:11" x14ac:dyDescent="0.2">
      <c r="A7" s="116" t="s">
        <v>100</v>
      </c>
      <c r="B7" s="117"/>
      <c r="C7" s="117"/>
      <c r="D7" s="118"/>
      <c r="E7" s="118"/>
      <c r="F7" s="118"/>
      <c r="G7" s="118"/>
      <c r="H7" s="118"/>
      <c r="I7" s="118"/>
    </row>
    <row r="9" spans="1:11" ht="38.25" x14ac:dyDescent="0.2">
      <c r="A9" s="43" t="s">
        <v>0</v>
      </c>
      <c r="B9" s="119" t="s">
        <v>8</v>
      </c>
      <c r="C9" s="119"/>
      <c r="D9" s="119"/>
      <c r="E9" s="119"/>
      <c r="F9" s="119"/>
      <c r="G9" s="119"/>
      <c r="H9" s="46" t="s">
        <v>102</v>
      </c>
      <c r="I9" s="36" t="s">
        <v>10</v>
      </c>
      <c r="J9" s="36" t="s">
        <v>17</v>
      </c>
    </row>
    <row r="10" spans="1:11" x14ac:dyDescent="0.2">
      <c r="A10" s="2">
        <v>613100</v>
      </c>
      <c r="B10" s="111" t="s">
        <v>11</v>
      </c>
      <c r="C10" s="111"/>
      <c r="D10" s="111"/>
      <c r="E10" s="111"/>
      <c r="F10" s="111"/>
      <c r="G10" s="111"/>
      <c r="H10" s="25">
        <f>I10+J10</f>
        <v>1100</v>
      </c>
      <c r="I10" s="25">
        <v>100</v>
      </c>
      <c r="J10" s="25">
        <v>1000</v>
      </c>
    </row>
    <row r="11" spans="1:11" x14ac:dyDescent="0.2">
      <c r="A11" s="2">
        <v>613200</v>
      </c>
      <c r="B11" s="111" t="s">
        <v>12</v>
      </c>
      <c r="C11" s="111"/>
      <c r="D11" s="111"/>
      <c r="E11" s="111"/>
      <c r="F11" s="111"/>
      <c r="G11" s="111"/>
      <c r="H11" s="25">
        <f t="shared" ref="H11:H20" si="0">I11+J11</f>
        <v>93200</v>
      </c>
      <c r="I11" s="25">
        <v>93200</v>
      </c>
      <c r="J11" s="17">
        <v>0</v>
      </c>
    </row>
    <row r="12" spans="1:11" x14ac:dyDescent="0.2">
      <c r="A12" s="2">
        <v>613300</v>
      </c>
      <c r="B12" s="111" t="s">
        <v>1</v>
      </c>
      <c r="C12" s="111"/>
      <c r="D12" s="111"/>
      <c r="E12" s="111"/>
      <c r="F12" s="111"/>
      <c r="G12" s="111"/>
      <c r="H12" s="25">
        <f t="shared" si="0"/>
        <v>14700</v>
      </c>
      <c r="I12" s="25">
        <v>14700</v>
      </c>
      <c r="J12" s="17">
        <v>0</v>
      </c>
    </row>
    <row r="13" spans="1:11" x14ac:dyDescent="0.2">
      <c r="A13" s="2">
        <v>613400</v>
      </c>
      <c r="B13" s="111" t="s">
        <v>2</v>
      </c>
      <c r="C13" s="111"/>
      <c r="D13" s="111"/>
      <c r="E13" s="111"/>
      <c r="F13" s="111"/>
      <c r="G13" s="111"/>
      <c r="H13" s="25">
        <f t="shared" si="0"/>
        <v>40000</v>
      </c>
      <c r="I13" s="25">
        <v>2000</v>
      </c>
      <c r="J13" s="25">
        <v>38000</v>
      </c>
    </row>
    <row r="14" spans="1:11" x14ac:dyDescent="0.2">
      <c r="A14" s="2">
        <v>613500</v>
      </c>
      <c r="B14" s="111" t="s">
        <v>5</v>
      </c>
      <c r="C14" s="111"/>
      <c r="D14" s="111"/>
      <c r="E14" s="111"/>
      <c r="F14" s="111"/>
      <c r="G14" s="111"/>
      <c r="H14" s="25">
        <f t="shared" si="0"/>
        <v>1500</v>
      </c>
      <c r="I14" s="25">
        <v>500</v>
      </c>
      <c r="J14" s="25">
        <v>1000</v>
      </c>
    </row>
    <row r="15" spans="1:11" x14ac:dyDescent="0.2">
      <c r="A15" s="2">
        <v>613700</v>
      </c>
      <c r="B15" s="111" t="s">
        <v>13</v>
      </c>
      <c r="C15" s="111"/>
      <c r="D15" s="111"/>
      <c r="E15" s="111"/>
      <c r="F15" s="111"/>
      <c r="G15" s="111"/>
      <c r="H15" s="25">
        <f t="shared" si="0"/>
        <v>16900</v>
      </c>
      <c r="I15" s="25">
        <v>11900</v>
      </c>
      <c r="J15" s="25">
        <v>5000</v>
      </c>
    </row>
    <row r="16" spans="1:11" x14ac:dyDescent="0.2">
      <c r="A16" s="2">
        <v>613800</v>
      </c>
      <c r="B16" s="111" t="s">
        <v>6</v>
      </c>
      <c r="C16" s="111"/>
      <c r="D16" s="111"/>
      <c r="E16" s="111"/>
      <c r="F16" s="111"/>
      <c r="G16" s="111"/>
      <c r="H16" s="25">
        <f t="shared" si="0"/>
        <v>3300</v>
      </c>
      <c r="I16" s="25">
        <v>3300</v>
      </c>
      <c r="J16" s="17">
        <v>0</v>
      </c>
    </row>
    <row r="17" spans="1:20" x14ac:dyDescent="0.2">
      <c r="A17" s="2">
        <v>613900</v>
      </c>
      <c r="B17" s="111" t="s">
        <v>49</v>
      </c>
      <c r="C17" s="111"/>
      <c r="D17" s="111"/>
      <c r="E17" s="111"/>
      <c r="F17" s="111"/>
      <c r="G17" s="111"/>
      <c r="H17" s="25">
        <f t="shared" si="0"/>
        <v>20600</v>
      </c>
      <c r="I17" s="25">
        <v>19100</v>
      </c>
      <c r="J17" s="25">
        <v>1500</v>
      </c>
    </row>
    <row r="18" spans="1:20" x14ac:dyDescent="0.2">
      <c r="A18" s="2">
        <v>821300</v>
      </c>
      <c r="B18" s="111" t="s">
        <v>14</v>
      </c>
      <c r="C18" s="111"/>
      <c r="D18" s="112"/>
      <c r="E18" s="112"/>
      <c r="F18" s="112"/>
      <c r="G18" s="112"/>
      <c r="H18" s="25">
        <f t="shared" si="0"/>
        <v>8000</v>
      </c>
      <c r="I18" s="25">
        <v>0</v>
      </c>
      <c r="J18" s="25">
        <v>8000</v>
      </c>
    </row>
    <row r="19" spans="1:20" x14ac:dyDescent="0.2">
      <c r="A19" s="2">
        <v>821600</v>
      </c>
      <c r="B19" s="111" t="s">
        <v>15</v>
      </c>
      <c r="C19" s="111"/>
      <c r="D19" s="111"/>
      <c r="E19" s="111"/>
      <c r="F19" s="111"/>
      <c r="G19" s="111"/>
      <c r="H19" s="25">
        <f t="shared" si="0"/>
        <v>2000</v>
      </c>
      <c r="I19" s="25">
        <v>0</v>
      </c>
      <c r="J19" s="25">
        <v>2000</v>
      </c>
    </row>
    <row r="20" spans="1:20" x14ac:dyDescent="0.2">
      <c r="A20" s="3"/>
      <c r="B20" s="111" t="s">
        <v>16</v>
      </c>
      <c r="C20" s="111"/>
      <c r="D20" s="111"/>
      <c r="E20" s="111"/>
      <c r="F20" s="111"/>
      <c r="G20" s="111"/>
      <c r="H20" s="25">
        <f t="shared" si="0"/>
        <v>201300</v>
      </c>
      <c r="I20" s="25">
        <f>I10+I11+I12+I13+I14+I15+I16+I17+I18+I19</f>
        <v>144800</v>
      </c>
      <c r="J20" s="25">
        <f>J10+J11+J12+J13+J14+J15+J16+J17+J18+J19</f>
        <v>56500</v>
      </c>
    </row>
    <row r="22" spans="1:20" x14ac:dyDescent="0.2">
      <c r="A22" s="104" t="s">
        <v>34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</row>
    <row r="23" spans="1:20" x14ac:dyDescent="0.2">
      <c r="A23" s="104" t="s">
        <v>33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</row>
    <row r="24" spans="1:20" x14ac:dyDescent="0.2">
      <c r="A24" s="104" t="s">
        <v>103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</row>
    <row r="26" spans="1:20" ht="53.25" customHeight="1" x14ac:dyDescent="0.2">
      <c r="A26" s="30" t="s">
        <v>18</v>
      </c>
      <c r="B26" s="65" t="s">
        <v>59</v>
      </c>
      <c r="C26" s="65" t="s">
        <v>95</v>
      </c>
      <c r="D26" s="84" t="s">
        <v>19</v>
      </c>
      <c r="E26" s="85"/>
      <c r="F26" s="85"/>
      <c r="G26" s="85"/>
      <c r="H26" s="86"/>
      <c r="I26" s="46" t="s">
        <v>102</v>
      </c>
      <c r="J26" s="36" t="s">
        <v>10</v>
      </c>
      <c r="K26" s="47" t="s">
        <v>104</v>
      </c>
      <c r="Q26" s="5"/>
      <c r="R26" s="5"/>
      <c r="S26" s="5"/>
    </row>
    <row r="27" spans="1:20" ht="15" x14ac:dyDescent="0.25">
      <c r="A27" s="4">
        <v>613482</v>
      </c>
      <c r="B27" s="66">
        <v>1</v>
      </c>
      <c r="C27" s="68" t="s">
        <v>99</v>
      </c>
      <c r="D27" s="87" t="s">
        <v>96</v>
      </c>
      <c r="E27" s="88"/>
      <c r="F27" s="88"/>
      <c r="G27" s="88"/>
      <c r="H27" s="89"/>
      <c r="I27" s="26">
        <f>K27</f>
        <v>30000</v>
      </c>
      <c r="J27" s="31">
        <v>0</v>
      </c>
      <c r="K27" s="27">
        <v>30000</v>
      </c>
      <c r="Q27" s="5"/>
      <c r="R27" s="5"/>
      <c r="S27" s="5"/>
    </row>
    <row r="28" spans="1:20" ht="13.5" thickBot="1" x14ac:dyDescent="0.25">
      <c r="A28" s="6"/>
      <c r="B28" s="67"/>
      <c r="C28" s="67"/>
      <c r="D28" s="90" t="s">
        <v>20</v>
      </c>
      <c r="E28" s="91"/>
      <c r="F28" s="91"/>
      <c r="G28" s="91"/>
      <c r="H28" s="92"/>
      <c r="I28" s="28">
        <f>I27</f>
        <v>30000</v>
      </c>
      <c r="J28" s="31">
        <f>J27</f>
        <v>0</v>
      </c>
      <c r="K28" s="29">
        <f>K27</f>
        <v>30000</v>
      </c>
      <c r="Q28" s="5"/>
      <c r="R28" s="5"/>
      <c r="S28" s="5"/>
    </row>
    <row r="29" spans="1:20" x14ac:dyDescent="0.2">
      <c r="A29" s="5"/>
      <c r="B29" s="32"/>
      <c r="C29" s="12"/>
      <c r="D29" s="94"/>
      <c r="E29" s="94"/>
      <c r="F29" s="94"/>
      <c r="G29" s="94"/>
      <c r="H29" s="94"/>
      <c r="I29" s="93"/>
      <c r="J29" s="93"/>
      <c r="K29" s="93"/>
      <c r="R29" s="5"/>
      <c r="S29" s="5"/>
      <c r="T29" s="5"/>
    </row>
    <row r="30" spans="1:20" x14ac:dyDescent="0.2">
      <c r="A30" s="104" t="s">
        <v>105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</row>
    <row r="31" spans="1:20" x14ac:dyDescent="0.2">
      <c r="A31" s="104" t="s">
        <v>58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</row>
    <row r="32" spans="1:20" x14ac:dyDescent="0.2">
      <c r="A32" s="104" t="s">
        <v>35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</row>
    <row r="34" spans="1:12" ht="51" x14ac:dyDescent="0.2">
      <c r="A34" s="35" t="s">
        <v>18</v>
      </c>
      <c r="B34" s="36" t="s">
        <v>59</v>
      </c>
      <c r="C34" s="42" t="s">
        <v>60</v>
      </c>
      <c r="D34" s="105" t="s">
        <v>8</v>
      </c>
      <c r="E34" s="106"/>
      <c r="F34" s="106"/>
      <c r="G34" s="106"/>
      <c r="H34" s="107"/>
      <c r="I34" s="46" t="s">
        <v>106</v>
      </c>
      <c r="J34" s="36" t="s">
        <v>9</v>
      </c>
      <c r="K34" s="36" t="s">
        <v>21</v>
      </c>
      <c r="L34" s="1"/>
    </row>
    <row r="35" spans="1:12" x14ac:dyDescent="0.2">
      <c r="A35" s="48">
        <v>613300</v>
      </c>
      <c r="B35" s="49"/>
      <c r="C35" s="44"/>
      <c r="D35" s="108" t="s">
        <v>80</v>
      </c>
      <c r="E35" s="109"/>
      <c r="F35" s="109"/>
      <c r="G35" s="109"/>
      <c r="H35" s="110"/>
      <c r="I35" s="50">
        <f>SUM(J35:K35)</f>
        <v>6820</v>
      </c>
      <c r="J35" s="17">
        <f>SUM(J36:J40)</f>
        <v>6820</v>
      </c>
      <c r="K35" s="18">
        <v>0</v>
      </c>
      <c r="L35" s="1"/>
    </row>
    <row r="36" spans="1:12" ht="13.5" customHeight="1" x14ac:dyDescent="0.2">
      <c r="A36" s="51">
        <v>613311</v>
      </c>
      <c r="B36" s="49">
        <v>2</v>
      </c>
      <c r="C36" s="52" t="s">
        <v>81</v>
      </c>
      <c r="D36" s="81" t="s">
        <v>82</v>
      </c>
      <c r="E36" s="82"/>
      <c r="F36" s="82"/>
      <c r="G36" s="82"/>
      <c r="H36" s="83"/>
      <c r="I36" s="53">
        <f>J36</f>
        <v>2500</v>
      </c>
      <c r="J36" s="18">
        <v>2500</v>
      </c>
      <c r="K36" s="54">
        <v>0</v>
      </c>
      <c r="L36" s="1"/>
    </row>
    <row r="37" spans="1:12" ht="12.75" customHeight="1" x14ac:dyDescent="0.2">
      <c r="A37" s="51">
        <v>613313</v>
      </c>
      <c r="B37" s="49">
        <v>3</v>
      </c>
      <c r="C37" s="52" t="s">
        <v>83</v>
      </c>
      <c r="D37" s="81" t="s">
        <v>84</v>
      </c>
      <c r="E37" s="82"/>
      <c r="F37" s="82"/>
      <c r="G37" s="82"/>
      <c r="H37" s="83"/>
      <c r="I37" s="53">
        <f>J37</f>
        <v>720</v>
      </c>
      <c r="J37" s="54">
        <v>720</v>
      </c>
      <c r="K37" s="54">
        <v>0</v>
      </c>
      <c r="L37" s="1"/>
    </row>
    <row r="38" spans="1:12" ht="13.5" customHeight="1" x14ac:dyDescent="0.2">
      <c r="A38" s="51">
        <v>613312</v>
      </c>
      <c r="B38" s="49">
        <v>4</v>
      </c>
      <c r="C38" s="52" t="s">
        <v>85</v>
      </c>
      <c r="D38" s="81" t="s">
        <v>86</v>
      </c>
      <c r="E38" s="82"/>
      <c r="F38" s="82"/>
      <c r="G38" s="82"/>
      <c r="H38" s="83"/>
      <c r="I38" s="53">
        <f>J38</f>
        <v>900</v>
      </c>
      <c r="J38" s="54">
        <v>900</v>
      </c>
      <c r="K38" s="54">
        <v>0</v>
      </c>
      <c r="L38" s="1"/>
    </row>
    <row r="39" spans="1:12" ht="12.75" customHeight="1" x14ac:dyDescent="0.2">
      <c r="A39" s="51">
        <v>613314</v>
      </c>
      <c r="B39" s="49">
        <v>5</v>
      </c>
      <c r="C39" s="52" t="s">
        <v>87</v>
      </c>
      <c r="D39" s="81" t="s">
        <v>88</v>
      </c>
      <c r="E39" s="82"/>
      <c r="F39" s="82"/>
      <c r="G39" s="82"/>
      <c r="H39" s="83"/>
      <c r="I39" s="53">
        <f>J39</f>
        <v>1000</v>
      </c>
      <c r="J39" s="54">
        <v>1000</v>
      </c>
      <c r="K39" s="54">
        <v>0</v>
      </c>
      <c r="L39" s="1"/>
    </row>
    <row r="40" spans="1:12" x14ac:dyDescent="0.2">
      <c r="A40" s="55">
        <v>613329</v>
      </c>
      <c r="B40" s="56">
        <v>6</v>
      </c>
      <c r="C40" s="57" t="s">
        <v>61</v>
      </c>
      <c r="D40" s="101" t="s">
        <v>36</v>
      </c>
      <c r="E40" s="102"/>
      <c r="F40" s="102"/>
      <c r="G40" s="102"/>
      <c r="H40" s="103"/>
      <c r="I40" s="53">
        <f>J40</f>
        <v>1700</v>
      </c>
      <c r="J40" s="61">
        <v>1700</v>
      </c>
      <c r="K40" s="17">
        <v>0</v>
      </c>
    </row>
    <row r="41" spans="1:12" x14ac:dyDescent="0.2">
      <c r="A41" s="2">
        <v>613400</v>
      </c>
      <c r="B41" s="38"/>
      <c r="C41" s="13"/>
      <c r="D41" s="87" t="s">
        <v>43</v>
      </c>
      <c r="E41" s="88"/>
      <c r="F41" s="88"/>
      <c r="G41" s="88"/>
      <c r="H41" s="89"/>
      <c r="I41" s="17">
        <f>SUM(I42:I48)</f>
        <v>10000</v>
      </c>
      <c r="J41" s="17">
        <f>SUM(J42:J48)</f>
        <v>2000</v>
      </c>
      <c r="K41" s="17">
        <f>SUM(K42:K48)</f>
        <v>8000</v>
      </c>
    </row>
    <row r="42" spans="1:12" x14ac:dyDescent="0.2">
      <c r="A42" s="4">
        <v>613412</v>
      </c>
      <c r="B42" s="39">
        <v>7</v>
      </c>
      <c r="C42" s="9" t="s">
        <v>62</v>
      </c>
      <c r="D42" s="98" t="s">
        <v>37</v>
      </c>
      <c r="E42" s="99"/>
      <c r="F42" s="99"/>
      <c r="G42" s="99"/>
      <c r="H42" s="100"/>
      <c r="I42" s="18">
        <f t="shared" ref="I42:I49" si="1">J42+K42</f>
        <v>3000</v>
      </c>
      <c r="J42" s="18">
        <v>1000</v>
      </c>
      <c r="K42" s="18">
        <v>2000</v>
      </c>
    </row>
    <row r="43" spans="1:12" x14ac:dyDescent="0.2">
      <c r="A43" s="4">
        <v>613414</v>
      </c>
      <c r="B43" s="39">
        <v>8</v>
      </c>
      <c r="C43" s="9" t="s">
        <v>63</v>
      </c>
      <c r="D43" s="98" t="s">
        <v>50</v>
      </c>
      <c r="E43" s="99"/>
      <c r="F43" s="99"/>
      <c r="G43" s="99"/>
      <c r="H43" s="100"/>
      <c r="I43" s="18">
        <f t="shared" si="1"/>
        <v>500</v>
      </c>
      <c r="J43" s="18">
        <v>0</v>
      </c>
      <c r="K43" s="18">
        <v>500</v>
      </c>
    </row>
    <row r="44" spans="1:12" x14ac:dyDescent="0.2">
      <c r="A44" s="4">
        <v>613416</v>
      </c>
      <c r="B44" s="39">
        <v>9</v>
      </c>
      <c r="C44" s="9" t="s">
        <v>64</v>
      </c>
      <c r="D44" s="9" t="s">
        <v>3</v>
      </c>
      <c r="E44" s="10"/>
      <c r="F44" s="10"/>
      <c r="G44" s="10"/>
      <c r="H44" s="11"/>
      <c r="I44" s="18">
        <f t="shared" si="1"/>
        <v>1000</v>
      </c>
      <c r="J44" s="18">
        <v>0</v>
      </c>
      <c r="K44" s="18">
        <v>1000</v>
      </c>
    </row>
    <row r="45" spans="1:12" x14ac:dyDescent="0.2">
      <c r="A45" s="4">
        <v>613417</v>
      </c>
      <c r="B45" s="39">
        <v>10</v>
      </c>
      <c r="C45" s="9" t="s">
        <v>62</v>
      </c>
      <c r="D45" s="9" t="s">
        <v>51</v>
      </c>
      <c r="E45" s="10"/>
      <c r="F45" s="10"/>
      <c r="G45" s="10"/>
      <c r="H45" s="11"/>
      <c r="I45" s="18">
        <f t="shared" si="1"/>
        <v>1000</v>
      </c>
      <c r="J45" s="18">
        <v>0</v>
      </c>
      <c r="K45" s="18">
        <v>1000</v>
      </c>
    </row>
    <row r="46" spans="1:12" x14ac:dyDescent="0.2">
      <c r="A46" s="4">
        <v>613488</v>
      </c>
      <c r="B46" s="39">
        <v>11</v>
      </c>
      <c r="C46" s="9" t="s">
        <v>65</v>
      </c>
      <c r="D46" s="121" t="s">
        <v>52</v>
      </c>
      <c r="E46" s="99"/>
      <c r="F46" s="99"/>
      <c r="G46" s="99"/>
      <c r="H46" s="100"/>
      <c r="I46" s="18">
        <f t="shared" si="1"/>
        <v>500</v>
      </c>
      <c r="J46" s="18">
        <v>0</v>
      </c>
      <c r="K46" s="18">
        <v>500</v>
      </c>
    </row>
    <row r="47" spans="1:12" x14ac:dyDescent="0.2">
      <c r="A47" s="4">
        <v>613431</v>
      </c>
      <c r="B47" s="39">
        <v>12</v>
      </c>
      <c r="C47" s="9" t="s">
        <v>66</v>
      </c>
      <c r="D47" s="9" t="s">
        <v>53</v>
      </c>
      <c r="E47" s="10"/>
      <c r="F47" s="10" t="s">
        <v>54</v>
      </c>
      <c r="G47" s="10"/>
      <c r="H47" s="11"/>
      <c r="I47" s="18">
        <f t="shared" si="1"/>
        <v>1000</v>
      </c>
      <c r="J47" s="18">
        <v>0</v>
      </c>
      <c r="K47" s="18">
        <v>1000</v>
      </c>
    </row>
    <row r="48" spans="1:12" x14ac:dyDescent="0.2">
      <c r="A48" s="4">
        <v>613484</v>
      </c>
      <c r="B48" s="39">
        <v>13</v>
      </c>
      <c r="C48" s="9" t="s">
        <v>67</v>
      </c>
      <c r="D48" s="9" t="s">
        <v>4</v>
      </c>
      <c r="E48" s="10"/>
      <c r="F48" s="10"/>
      <c r="G48" s="10"/>
      <c r="H48" s="11"/>
      <c r="I48" s="18">
        <f t="shared" si="1"/>
        <v>3000</v>
      </c>
      <c r="J48" s="18">
        <v>1000</v>
      </c>
      <c r="K48" s="18">
        <v>2000</v>
      </c>
    </row>
    <row r="49" spans="1:11" ht="12" customHeight="1" x14ac:dyDescent="0.2">
      <c r="A49" s="2">
        <v>613500</v>
      </c>
      <c r="B49" s="62"/>
      <c r="C49" s="63"/>
      <c r="D49" s="87" t="s">
        <v>89</v>
      </c>
      <c r="E49" s="88"/>
      <c r="F49" s="88"/>
      <c r="G49" s="88"/>
      <c r="H49" s="89"/>
      <c r="I49" s="17">
        <f t="shared" si="1"/>
        <v>1500</v>
      </c>
      <c r="J49" s="17">
        <f>SUM(J50:J52)</f>
        <v>500</v>
      </c>
      <c r="K49" s="17">
        <f>SUM(K50:K52)</f>
        <v>1000</v>
      </c>
    </row>
    <row r="50" spans="1:11" x14ac:dyDescent="0.2">
      <c r="A50" s="55">
        <v>613524</v>
      </c>
      <c r="B50" s="62">
        <v>14</v>
      </c>
      <c r="C50" s="64" t="s">
        <v>90</v>
      </c>
      <c r="D50" s="58" t="s">
        <v>22</v>
      </c>
      <c r="E50" s="59"/>
      <c r="F50" s="59"/>
      <c r="G50" s="59"/>
      <c r="H50" s="60"/>
      <c r="I50" s="61">
        <f>J50+K50</f>
        <v>1000</v>
      </c>
      <c r="J50" s="61">
        <v>500</v>
      </c>
      <c r="K50" s="61">
        <v>500</v>
      </c>
    </row>
    <row r="51" spans="1:11" x14ac:dyDescent="0.2">
      <c r="A51" s="55">
        <v>613512</v>
      </c>
      <c r="B51" s="56">
        <v>15</v>
      </c>
      <c r="C51" s="57" t="s">
        <v>91</v>
      </c>
      <c r="D51" s="58" t="s">
        <v>92</v>
      </c>
      <c r="E51" s="59"/>
      <c r="F51" s="59"/>
      <c r="G51" s="59"/>
      <c r="H51" s="60"/>
      <c r="I51" s="61">
        <f>J51+K51</f>
        <v>300</v>
      </c>
      <c r="J51" s="61">
        <v>0</v>
      </c>
      <c r="K51" s="61">
        <v>300</v>
      </c>
    </row>
    <row r="52" spans="1:11" x14ac:dyDescent="0.2">
      <c r="A52" s="55">
        <v>613511</v>
      </c>
      <c r="B52" s="56">
        <v>16</v>
      </c>
      <c r="C52" s="57" t="s">
        <v>93</v>
      </c>
      <c r="D52" s="58" t="s">
        <v>94</v>
      </c>
      <c r="E52" s="59"/>
      <c r="F52" s="59"/>
      <c r="G52" s="59"/>
      <c r="H52" s="60"/>
      <c r="I52" s="61">
        <f>J52+K52</f>
        <v>200</v>
      </c>
      <c r="J52" s="61">
        <v>0</v>
      </c>
      <c r="K52" s="61">
        <v>200</v>
      </c>
    </row>
    <row r="53" spans="1:11" x14ac:dyDescent="0.2">
      <c r="A53" s="2">
        <v>613700</v>
      </c>
      <c r="B53" s="38"/>
      <c r="C53" s="13"/>
      <c r="D53" s="13" t="s">
        <v>44</v>
      </c>
      <c r="E53" s="14"/>
      <c r="F53" s="14"/>
      <c r="G53" s="14"/>
      <c r="H53" s="15"/>
      <c r="I53" s="17">
        <f>I54+I55+I56+I57</f>
        <v>16900</v>
      </c>
      <c r="J53" s="17">
        <f>J54+J55+J56+J57</f>
        <v>11900</v>
      </c>
      <c r="K53" s="17">
        <f>K54+K55+K56+K57</f>
        <v>5000</v>
      </c>
    </row>
    <row r="54" spans="1:11" x14ac:dyDescent="0.2">
      <c r="A54" s="4">
        <v>613711</v>
      </c>
      <c r="B54" s="39">
        <v>17</v>
      </c>
      <c r="C54" s="9" t="s">
        <v>68</v>
      </c>
      <c r="D54" s="9" t="s">
        <v>38</v>
      </c>
      <c r="E54" s="10"/>
      <c r="F54" s="10"/>
      <c r="G54" s="10"/>
      <c r="H54" s="11"/>
      <c r="I54" s="18">
        <f t="shared" ref="I54:I62" si="2">J54+K54</f>
        <v>7000</v>
      </c>
      <c r="J54" s="18">
        <v>6500</v>
      </c>
      <c r="K54" s="18">
        <v>500</v>
      </c>
    </row>
    <row r="55" spans="1:11" x14ac:dyDescent="0.2">
      <c r="A55" s="4">
        <v>613721</v>
      </c>
      <c r="B55" s="39">
        <v>18</v>
      </c>
      <c r="C55" s="9" t="s">
        <v>69</v>
      </c>
      <c r="D55" s="9" t="s">
        <v>39</v>
      </c>
      <c r="E55" s="10"/>
      <c r="F55" s="10"/>
      <c r="G55" s="10"/>
      <c r="H55" s="11"/>
      <c r="I55" s="18">
        <f t="shared" si="2"/>
        <v>2500</v>
      </c>
      <c r="J55" s="18">
        <v>1000</v>
      </c>
      <c r="K55" s="18">
        <v>1500</v>
      </c>
    </row>
    <row r="56" spans="1:11" x14ac:dyDescent="0.2">
      <c r="A56" s="4">
        <v>613722</v>
      </c>
      <c r="B56" s="39">
        <v>19</v>
      </c>
      <c r="C56" s="9" t="s">
        <v>69</v>
      </c>
      <c r="D56" s="9" t="s">
        <v>40</v>
      </c>
      <c r="E56" s="10"/>
      <c r="F56" s="10"/>
      <c r="G56" s="10"/>
      <c r="H56" s="11"/>
      <c r="I56" s="18">
        <f t="shared" si="2"/>
        <v>2000</v>
      </c>
      <c r="J56" s="18">
        <v>1000</v>
      </c>
      <c r="K56" s="18">
        <v>1000</v>
      </c>
    </row>
    <row r="57" spans="1:11" x14ac:dyDescent="0.2">
      <c r="A57" s="4">
        <v>613712</v>
      </c>
      <c r="B57" s="39">
        <v>20</v>
      </c>
      <c r="C57" s="9" t="s">
        <v>70</v>
      </c>
      <c r="D57" s="9" t="s">
        <v>48</v>
      </c>
      <c r="E57" s="10"/>
      <c r="F57" s="10"/>
      <c r="G57" s="10"/>
      <c r="H57" s="11"/>
      <c r="I57" s="18">
        <f t="shared" si="2"/>
        <v>5400</v>
      </c>
      <c r="J57" s="18">
        <v>3400</v>
      </c>
      <c r="K57" s="18">
        <v>2000</v>
      </c>
    </row>
    <row r="58" spans="1:11" x14ac:dyDescent="0.2">
      <c r="A58" s="2">
        <v>613800</v>
      </c>
      <c r="B58" s="38">
        <v>21</v>
      </c>
      <c r="C58" s="13" t="s">
        <v>71</v>
      </c>
      <c r="D58" s="13" t="s">
        <v>41</v>
      </c>
      <c r="E58" s="14"/>
      <c r="F58" s="14"/>
      <c r="G58" s="14"/>
      <c r="H58" s="15"/>
      <c r="I58" s="17">
        <f t="shared" si="2"/>
        <v>2300</v>
      </c>
      <c r="J58" s="17">
        <v>2300</v>
      </c>
      <c r="K58" s="17">
        <v>0</v>
      </c>
    </row>
    <row r="59" spans="1:11" x14ac:dyDescent="0.2">
      <c r="A59" s="2">
        <v>613900</v>
      </c>
      <c r="B59" s="38"/>
      <c r="C59" s="13"/>
      <c r="D59" s="13" t="s">
        <v>45</v>
      </c>
      <c r="E59" s="14"/>
      <c r="F59" s="14"/>
      <c r="G59" s="14"/>
      <c r="H59" s="15"/>
      <c r="I59" s="17">
        <f>SUM(I60:I62)</f>
        <v>7000</v>
      </c>
      <c r="J59" s="17">
        <f>SUM(J60:J62)</f>
        <v>5500</v>
      </c>
      <c r="K59" s="17">
        <f>SUM(K60:K62)</f>
        <v>1500</v>
      </c>
    </row>
    <row r="60" spans="1:11" ht="12.75" customHeight="1" x14ac:dyDescent="0.2">
      <c r="A60" s="4">
        <v>613922</v>
      </c>
      <c r="B60" s="39">
        <v>22</v>
      </c>
      <c r="C60" s="9" t="s">
        <v>72</v>
      </c>
      <c r="D60" s="9" t="s">
        <v>23</v>
      </c>
      <c r="E60" s="10"/>
      <c r="F60" s="10"/>
      <c r="G60" s="10"/>
      <c r="H60" s="11"/>
      <c r="I60" s="18">
        <f t="shared" si="2"/>
        <v>1000</v>
      </c>
      <c r="J60" s="18">
        <v>1000</v>
      </c>
      <c r="K60" s="18">
        <v>0</v>
      </c>
    </row>
    <row r="61" spans="1:11" ht="12.75" customHeight="1" x14ac:dyDescent="0.2">
      <c r="A61" s="4">
        <v>613999</v>
      </c>
      <c r="B61" s="39">
        <v>23</v>
      </c>
      <c r="C61" s="9" t="s">
        <v>73</v>
      </c>
      <c r="D61" s="9" t="s">
        <v>55</v>
      </c>
      <c r="E61" s="10"/>
      <c r="F61" s="10"/>
      <c r="G61" s="10"/>
      <c r="H61" s="11"/>
      <c r="I61" s="18">
        <f t="shared" si="2"/>
        <v>3500</v>
      </c>
      <c r="J61" s="18">
        <v>2000</v>
      </c>
      <c r="K61" s="18">
        <v>1500</v>
      </c>
    </row>
    <row r="62" spans="1:11" x14ac:dyDescent="0.2">
      <c r="A62" s="4">
        <v>613941</v>
      </c>
      <c r="B62" s="39">
        <v>24</v>
      </c>
      <c r="C62" s="9" t="s">
        <v>74</v>
      </c>
      <c r="D62" s="9" t="s">
        <v>7</v>
      </c>
      <c r="E62" s="10"/>
      <c r="F62" s="10"/>
      <c r="G62" s="10"/>
      <c r="H62" s="11"/>
      <c r="I62" s="18">
        <f t="shared" si="2"/>
        <v>2500</v>
      </c>
      <c r="J62" s="18">
        <v>2500</v>
      </c>
      <c r="K62" s="18">
        <v>0</v>
      </c>
    </row>
    <row r="63" spans="1:11" x14ac:dyDescent="0.2">
      <c r="A63" s="4">
        <v>812300</v>
      </c>
      <c r="B63" s="39"/>
      <c r="C63" s="9"/>
      <c r="D63" s="13" t="s">
        <v>47</v>
      </c>
      <c r="E63" s="14"/>
      <c r="F63" s="14"/>
      <c r="G63" s="14"/>
      <c r="H63" s="15"/>
      <c r="I63" s="17">
        <f>J63+K63</f>
        <v>8000</v>
      </c>
      <c r="J63" s="23">
        <v>0</v>
      </c>
      <c r="K63" s="17">
        <f>SUM(K64:K66)</f>
        <v>8000</v>
      </c>
    </row>
    <row r="64" spans="1:11" ht="12.75" customHeight="1" x14ac:dyDescent="0.2">
      <c r="A64" s="16">
        <v>821312</v>
      </c>
      <c r="B64" s="40">
        <v>25</v>
      </c>
      <c r="C64" s="34" t="s">
        <v>75</v>
      </c>
      <c r="D64" s="95" t="s">
        <v>46</v>
      </c>
      <c r="E64" s="96"/>
      <c r="F64" s="96"/>
      <c r="G64" s="96"/>
      <c r="H64" s="97"/>
      <c r="I64" s="19">
        <f>J64+K64</f>
        <v>3000</v>
      </c>
      <c r="J64" s="20">
        <v>0</v>
      </c>
      <c r="K64" s="19">
        <v>3000</v>
      </c>
    </row>
    <row r="65" spans="1:11" ht="12.75" customHeight="1" x14ac:dyDescent="0.2">
      <c r="A65" s="16">
        <v>821332</v>
      </c>
      <c r="B65" s="40">
        <v>26</v>
      </c>
      <c r="C65" s="34" t="s">
        <v>76</v>
      </c>
      <c r="D65" s="95" t="s">
        <v>56</v>
      </c>
      <c r="E65" s="96"/>
      <c r="F65" s="96"/>
      <c r="G65" s="96"/>
      <c r="H65" s="97"/>
      <c r="I65" s="19">
        <f>J65+K65</f>
        <v>4500</v>
      </c>
      <c r="J65" s="20">
        <v>0</v>
      </c>
      <c r="K65" s="19">
        <v>4500</v>
      </c>
    </row>
    <row r="66" spans="1:11" ht="13.5" customHeight="1" x14ac:dyDescent="0.2">
      <c r="A66" s="16">
        <v>821335</v>
      </c>
      <c r="B66" s="40">
        <v>27</v>
      </c>
      <c r="C66" s="34" t="s">
        <v>79</v>
      </c>
      <c r="D66" s="95" t="s">
        <v>57</v>
      </c>
      <c r="E66" s="96"/>
      <c r="F66" s="96"/>
      <c r="G66" s="96"/>
      <c r="H66" s="97"/>
      <c r="I66" s="19">
        <f>J66+K66</f>
        <v>500</v>
      </c>
      <c r="J66" s="20">
        <v>0</v>
      </c>
      <c r="K66" s="19">
        <v>500</v>
      </c>
    </row>
    <row r="67" spans="1:11" s="74" customFormat="1" ht="12.75" customHeight="1" x14ac:dyDescent="0.2">
      <c r="A67" s="2">
        <v>812601</v>
      </c>
      <c r="B67" s="69">
        <v>28</v>
      </c>
      <c r="C67" s="70" t="s">
        <v>108</v>
      </c>
      <c r="D67" s="71" t="s">
        <v>109</v>
      </c>
      <c r="E67" s="71"/>
      <c r="F67" s="71"/>
      <c r="G67" s="71"/>
      <c r="H67" s="71"/>
      <c r="I67" s="72">
        <f>J67+K67</f>
        <v>2000</v>
      </c>
      <c r="J67" s="73">
        <v>0</v>
      </c>
      <c r="K67" s="72">
        <v>2000</v>
      </c>
    </row>
    <row r="68" spans="1:11" s="74" customFormat="1" ht="12.75" customHeight="1" x14ac:dyDescent="0.2">
      <c r="A68" s="75"/>
      <c r="B68" s="76"/>
      <c r="C68" s="77"/>
      <c r="D68" s="78"/>
      <c r="E68" s="78"/>
      <c r="F68" s="78"/>
      <c r="G68" s="78"/>
      <c r="H68" s="78"/>
      <c r="I68" s="79"/>
      <c r="J68" s="80"/>
      <c r="K68" s="79"/>
    </row>
    <row r="69" spans="1:11" x14ac:dyDescent="0.2">
      <c r="A69" s="12" t="s">
        <v>77</v>
      </c>
      <c r="B69" s="32"/>
      <c r="C69" s="12"/>
      <c r="D69" s="5"/>
      <c r="E69" s="12"/>
      <c r="F69" s="12"/>
      <c r="G69" s="12"/>
      <c r="H69" s="12"/>
      <c r="I69" s="12"/>
      <c r="J69" s="12"/>
      <c r="K69" s="12"/>
    </row>
    <row r="70" spans="1:11" x14ac:dyDescent="0.2">
      <c r="A70" s="12" t="s">
        <v>24</v>
      </c>
      <c r="B70" s="32"/>
      <c r="C70" s="12"/>
      <c r="D70" s="12"/>
      <c r="E70" s="12"/>
      <c r="F70" s="12"/>
      <c r="G70" s="12"/>
      <c r="H70" s="12"/>
      <c r="I70" s="12"/>
      <c r="J70" s="12"/>
      <c r="K70" s="12"/>
    </row>
    <row r="71" spans="1:11" x14ac:dyDescent="0.2">
      <c r="A71" s="5" t="s">
        <v>25</v>
      </c>
      <c r="B71" s="32"/>
      <c r="C71" s="12"/>
      <c r="D71" s="12"/>
      <c r="E71" s="5"/>
      <c r="F71" s="5"/>
      <c r="G71" s="5"/>
      <c r="H71" s="5"/>
      <c r="I71" s="5"/>
      <c r="J71" s="5"/>
      <c r="K71" s="5"/>
    </row>
    <row r="72" spans="1:11" x14ac:dyDescent="0.2">
      <c r="D72" s="5"/>
    </row>
    <row r="73" spans="1:11" ht="17.25" customHeight="1" x14ac:dyDescent="0.2">
      <c r="A73" s="24" t="s">
        <v>78</v>
      </c>
      <c r="B73" s="41"/>
      <c r="C73" s="22"/>
      <c r="E73" s="7"/>
      <c r="F73" s="7"/>
      <c r="G73" s="7"/>
      <c r="H73" s="7"/>
      <c r="I73" s="7"/>
      <c r="J73" s="7"/>
      <c r="K73" s="7"/>
    </row>
    <row r="74" spans="1:11" x14ac:dyDescent="0.2">
      <c r="A74" s="45" t="s">
        <v>107</v>
      </c>
      <c r="B74" s="41"/>
      <c r="C74" s="22"/>
      <c r="D74" s="7"/>
      <c r="E74" s="8"/>
      <c r="F74" s="8"/>
      <c r="G74" s="8"/>
      <c r="H74" s="8"/>
      <c r="I74" s="8"/>
      <c r="J74" s="8"/>
      <c r="K74" s="8"/>
    </row>
    <row r="75" spans="1:11" x14ac:dyDescent="0.2">
      <c r="A75" s="45"/>
      <c r="B75" s="41"/>
      <c r="C75" s="22"/>
      <c r="D75" s="7"/>
      <c r="E75" s="8"/>
      <c r="F75" s="8"/>
      <c r="G75" s="8"/>
      <c r="H75" s="8"/>
      <c r="I75" s="8"/>
      <c r="J75" s="8"/>
      <c r="K75" s="8"/>
    </row>
    <row r="76" spans="1:11" x14ac:dyDescent="0.2">
      <c r="A76" s="45"/>
      <c r="B76" s="41"/>
      <c r="C76" s="22"/>
      <c r="D76" s="7"/>
      <c r="E76" s="8"/>
      <c r="F76" s="8"/>
      <c r="G76" s="8"/>
      <c r="H76" s="8"/>
      <c r="I76" s="8"/>
      <c r="J76" s="8"/>
      <c r="K76" s="8"/>
    </row>
    <row r="78" spans="1:11" x14ac:dyDescent="0.2">
      <c r="A78" s="8"/>
      <c r="D78" s="8"/>
      <c r="E78" s="8"/>
      <c r="F78" s="8"/>
      <c r="G78" s="8"/>
      <c r="H78" s="8"/>
      <c r="I78" s="8"/>
      <c r="J78" s="8"/>
      <c r="K78" s="8"/>
    </row>
    <row r="79" spans="1:11" x14ac:dyDescent="0.2">
      <c r="A79" s="8" t="s">
        <v>42</v>
      </c>
      <c r="D79" s="8"/>
      <c r="E79" s="8"/>
      <c r="F79" s="8"/>
      <c r="G79" s="8"/>
      <c r="H79" s="8"/>
      <c r="I79" s="8"/>
      <c r="J79" s="8"/>
      <c r="K79" s="8"/>
    </row>
    <row r="80" spans="1:11" x14ac:dyDescent="0.2">
      <c r="A80" s="8"/>
      <c r="D80" s="8"/>
      <c r="E80" s="8"/>
      <c r="F80" s="8"/>
      <c r="G80" s="8"/>
      <c r="H80" s="8"/>
      <c r="I80" s="8"/>
      <c r="J80" s="8"/>
      <c r="K80" s="8"/>
    </row>
    <row r="81" spans="1:11" x14ac:dyDescent="0.2">
      <c r="D81" s="8"/>
    </row>
    <row r="82" spans="1:11" x14ac:dyDescent="0.2">
      <c r="A82" s="8" t="s">
        <v>26</v>
      </c>
      <c r="E82" s="8"/>
      <c r="F82" s="8"/>
      <c r="G82" s="8"/>
      <c r="H82" s="8"/>
      <c r="I82" s="8"/>
      <c r="J82" s="8"/>
      <c r="K82" s="8"/>
    </row>
    <row r="83" spans="1:11" x14ac:dyDescent="0.2">
      <c r="A83" t="s">
        <v>27</v>
      </c>
      <c r="D83" s="8"/>
      <c r="H83" t="s">
        <v>32</v>
      </c>
    </row>
    <row r="84" spans="1:11" x14ac:dyDescent="0.2">
      <c r="A84" t="s">
        <v>28</v>
      </c>
      <c r="H84" s="114"/>
      <c r="I84" s="114"/>
      <c r="J84" s="114"/>
      <c r="K84" s="114"/>
    </row>
    <row r="85" spans="1:11" x14ac:dyDescent="0.2">
      <c r="A85" t="s">
        <v>29</v>
      </c>
      <c r="H85" s="115"/>
      <c r="I85" s="115"/>
      <c r="J85" s="115"/>
      <c r="K85" s="115"/>
    </row>
    <row r="86" spans="1:11" x14ac:dyDescent="0.2">
      <c r="A86" t="s">
        <v>30</v>
      </c>
    </row>
    <row r="87" spans="1:11" x14ac:dyDescent="0.2">
      <c r="A87" t="s">
        <v>31</v>
      </c>
    </row>
  </sheetData>
  <mergeCells count="43">
    <mergeCell ref="A2:K2"/>
    <mergeCell ref="D46:H46"/>
    <mergeCell ref="B20:G20"/>
    <mergeCell ref="A30:K30"/>
    <mergeCell ref="A31:K31"/>
    <mergeCell ref="B15:G15"/>
    <mergeCell ref="D41:H41"/>
    <mergeCell ref="A4:K4"/>
    <mergeCell ref="B16:G16"/>
    <mergeCell ref="D42:H42"/>
    <mergeCell ref="A5:F5"/>
    <mergeCell ref="D37:H37"/>
    <mergeCell ref="D38:H38"/>
    <mergeCell ref="D39:H39"/>
    <mergeCell ref="H84:K85"/>
    <mergeCell ref="A7:I7"/>
    <mergeCell ref="B13:G13"/>
    <mergeCell ref="B9:G9"/>
    <mergeCell ref="B11:G11"/>
    <mergeCell ref="B12:G12"/>
    <mergeCell ref="B14:G14"/>
    <mergeCell ref="B10:G10"/>
    <mergeCell ref="A23:K23"/>
    <mergeCell ref="A24:K24"/>
    <mergeCell ref="A22:K22"/>
    <mergeCell ref="B18:G18"/>
    <mergeCell ref="B19:G19"/>
    <mergeCell ref="B17:G17"/>
    <mergeCell ref="I29:K29"/>
    <mergeCell ref="D29:H29"/>
    <mergeCell ref="D66:H66"/>
    <mergeCell ref="D43:H43"/>
    <mergeCell ref="D64:H64"/>
    <mergeCell ref="D65:H65"/>
    <mergeCell ref="D40:H40"/>
    <mergeCell ref="A32:K32"/>
    <mergeCell ref="D34:H34"/>
    <mergeCell ref="D35:H35"/>
    <mergeCell ref="D36:H36"/>
    <mergeCell ref="D26:H26"/>
    <mergeCell ref="D27:H27"/>
    <mergeCell ref="D28:H28"/>
    <mergeCell ref="D49:H49"/>
  </mergeCells>
  <phoneticPr fontId="4" type="noConversion"/>
  <pageMargins left="0.31" right="0.2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&lt;arabianhorse&gt;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Smiley</dc:creator>
  <cp:lastModifiedBy>Direktor</cp:lastModifiedBy>
  <cp:lastPrinted>2017-02-28T12:53:58Z</cp:lastPrinted>
  <dcterms:created xsi:type="dcterms:W3CDTF">2015-02-16T07:53:18Z</dcterms:created>
  <dcterms:modified xsi:type="dcterms:W3CDTF">2018-03-26T07:15:23Z</dcterms:modified>
</cp:coreProperties>
</file>